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all\OneDrive\Desktop\"/>
    </mc:Choice>
  </mc:AlternateContent>
  <xr:revisionPtr revIDLastSave="0" documentId="8_{C1CD7430-3863-4378-889E-8161FCC9A57B}" xr6:coauthVersionLast="45" xr6:coauthVersionMax="45" xr10:uidLastSave="{00000000-0000-0000-0000-000000000000}"/>
  <bookViews>
    <workbookView xWindow="2170" yWindow="740" windowWidth="36120" windowHeight="20030" xr2:uid="{00000000-000D-0000-FFFF-FFFF00000000}"/>
  </bookViews>
  <sheets>
    <sheet name="Calculations" sheetId="5" r:id="rId1"/>
    <sheet name="Doubling" sheetId="4" r:id="rId2"/>
  </sheets>
  <definedNames>
    <definedName name="FV_B">Calculations!$D$13</definedName>
    <definedName name="FV_D">Calculations!$D$24</definedName>
    <definedName name="FV_E">Calculations!$D$31</definedName>
    <definedName name="FV_F">Calculations!$D$36</definedName>
    <definedName name="FV_I">Calculations!$D$50</definedName>
    <definedName name="FV_K">Calculations!#REF!</definedName>
    <definedName name="PV_A">Calculations!$D$9</definedName>
    <definedName name="PV_C">Calculations!$D$19</definedName>
    <definedName name="PV_E">Calculations!$D$29</definedName>
    <definedName name="PV_F">Calculations!$D$34</definedName>
    <definedName name="PV_I">Calculations!$D$49</definedName>
    <definedName name="PV_K">Calculations!#REF!</definedName>
    <definedName name="r_C">Calculations!$D$21</definedName>
    <definedName name="r_D">Calculations!$D$26</definedName>
    <definedName name="r_F">Calculations!$D$35</definedName>
    <definedName name="R_G">Calculations!$D$41</definedName>
    <definedName name="r_H">Calculations!$D$45</definedName>
    <definedName name="r_J">Calculations!$D$54</definedName>
    <definedName name="r_K">Calculations!$D$59</definedName>
    <definedName name="RR_J">Calculations!$D$53</definedName>
    <definedName name="t_A">Calculations!$D$10</definedName>
    <definedName name="t_B">Calculations!$D$14</definedName>
    <definedName name="t_C">Calculations!$D$20</definedName>
    <definedName name="t_D">Calculations!$D$25</definedName>
    <definedName name="t_E">Calculations!$D$30</definedName>
    <definedName name="t_G">Calculations!$D$42</definedName>
    <definedName name="t_H">Calculations!$D$46</definedName>
    <definedName name="t_K">Calculations!#REF!</definedName>
  </definedNames>
  <calcPr calcId="191029"/>
</workbook>
</file>

<file path=xl/calcChain.xml><?xml version="1.0" encoding="utf-8"?>
<calcChain xmlns="http://schemas.openxmlformats.org/spreadsheetml/2006/main">
  <c r="D61" i="5" l="1"/>
  <c r="D60" i="5"/>
  <c r="D51" i="5"/>
  <c r="D43" i="5"/>
  <c r="D45" i="5" s="1"/>
  <c r="D47" i="5" s="1"/>
  <c r="D53" i="5" s="1"/>
  <c r="D37" i="5"/>
  <c r="D32" i="5"/>
  <c r="D27" i="5"/>
  <c r="D22" i="5"/>
  <c r="D15" i="5"/>
  <c r="D11" i="5"/>
  <c r="F37" i="5"/>
  <c r="F32" i="5"/>
  <c r="F22" i="5"/>
  <c r="F47" i="5"/>
  <c r="F27" i="5"/>
  <c r="F51" i="5"/>
  <c r="F15" i="5"/>
  <c r="F61" i="5"/>
  <c r="F55" i="5"/>
  <c r="F43" i="5"/>
  <c r="F11" i="5"/>
  <c r="F60" i="5"/>
  <c r="D54" i="5" l="1"/>
  <c r="D55" i="5" s="1"/>
</calcChain>
</file>

<file path=xl/sharedStrings.xml><?xml version="1.0" encoding="utf-8"?>
<sst xmlns="http://schemas.openxmlformats.org/spreadsheetml/2006/main" count="189" uniqueCount="95">
  <si>
    <t xml:space="preserve"> </t>
  </si>
  <si>
    <t>START</t>
  </si>
  <si>
    <t>Doubling</t>
  </si>
  <si>
    <t>This chart shows 9 doublings from the initial start condition.</t>
  </si>
  <si>
    <t>CC Attribution-Noncommercial license</t>
  </si>
  <si>
    <t>IWIK Website</t>
  </si>
  <si>
    <t>Energy and Resource Efficiency Without the Tears - the complete guide to adding value and sustaining change in an organization ©2017-2020 Niall Enright</t>
  </si>
  <si>
    <t>Present Value (PV)</t>
  </si>
  <si>
    <t>Future Value (FV)</t>
  </si>
  <si>
    <t>A. Future Value</t>
  </si>
  <si>
    <t>B. Present Value</t>
  </si>
  <si>
    <t>C. Future Value</t>
  </si>
  <si>
    <t xml:space="preserve">Growth rate % (r) </t>
  </si>
  <si>
    <t>PV_A</t>
  </si>
  <si>
    <t>FV_B</t>
  </si>
  <si>
    <t>PV_C</t>
  </si>
  <si>
    <t>r_C</t>
  </si>
  <si>
    <t>D. Present Value</t>
  </si>
  <si>
    <t>FV_D</t>
  </si>
  <si>
    <t>r_D</t>
  </si>
  <si>
    <t>Linear Formula (spreadsheet)</t>
  </si>
  <si>
    <t>E. Growth Rate</t>
  </si>
  <si>
    <t>PV_E</t>
  </si>
  <si>
    <t>FV_E</t>
  </si>
  <si>
    <t>F. Number of periods</t>
  </si>
  <si>
    <t>PV_F</t>
  </si>
  <si>
    <t>FV_F</t>
  </si>
  <si>
    <t>G. Growth Rate</t>
  </si>
  <si>
    <t>Total Growth (R)</t>
  </si>
  <si>
    <t>R_G</t>
  </si>
  <si>
    <t>Number of doublings (t)</t>
  </si>
  <si>
    <t>Number of periods (t)</t>
  </si>
  <si>
    <r>
      <t xml:space="preserve">FV = PV (2) </t>
    </r>
    <r>
      <rPr>
        <vertAlign val="superscript"/>
        <sz val="11"/>
        <color rgb="FFC00000"/>
        <rFont val="Arial"/>
        <family val="2"/>
      </rPr>
      <t>t</t>
    </r>
  </si>
  <si>
    <r>
      <t xml:space="preserve">PV = FV / (2) </t>
    </r>
    <r>
      <rPr>
        <vertAlign val="superscript"/>
        <sz val="11"/>
        <color rgb="FFC00000"/>
        <rFont val="Arial"/>
        <family val="2"/>
      </rPr>
      <t>t</t>
    </r>
  </si>
  <si>
    <r>
      <t xml:space="preserve">FV = PV (1+r) </t>
    </r>
    <r>
      <rPr>
        <vertAlign val="superscript"/>
        <sz val="11"/>
        <color rgb="FFC00000"/>
        <rFont val="Arial"/>
        <family val="2"/>
      </rPr>
      <t>t</t>
    </r>
  </si>
  <si>
    <r>
      <t xml:space="preserve">PV = FV / (1+r) </t>
    </r>
    <r>
      <rPr>
        <vertAlign val="superscript"/>
        <sz val="11"/>
        <color rgb="FFC00000"/>
        <rFont val="Arial"/>
        <family val="2"/>
      </rPr>
      <t>t</t>
    </r>
  </si>
  <si>
    <r>
      <t xml:space="preserve">r = (FV/PV) </t>
    </r>
    <r>
      <rPr>
        <vertAlign val="superscript"/>
        <sz val="11"/>
        <color rgb="FFC00000"/>
        <rFont val="Arial"/>
        <family val="2"/>
      </rPr>
      <t xml:space="preserve">1 / t </t>
    </r>
    <r>
      <rPr>
        <sz val="11"/>
        <color rgb="FFC00000"/>
        <rFont val="Arial"/>
        <family val="2"/>
      </rPr>
      <t>-1</t>
    </r>
  </si>
  <si>
    <t>t = ln ( FV/PV ) / ln ( 1+r )</t>
  </si>
  <si>
    <t>t_A</t>
  </si>
  <si>
    <t>t_B</t>
  </si>
  <si>
    <t>t_C</t>
  </si>
  <si>
    <t>t_D</t>
  </si>
  <si>
    <t>t_E</t>
  </si>
  <si>
    <t>t_F</t>
  </si>
  <si>
    <t>t_G</t>
  </si>
  <si>
    <t>H. Total Growth</t>
  </si>
  <si>
    <t>r_H</t>
  </si>
  <si>
    <t>t_H</t>
  </si>
  <si>
    <t>I. Total Growth</t>
  </si>
  <si>
    <t>Formula</t>
  </si>
  <si>
    <t>PV_I</t>
  </si>
  <si>
    <t>FV_I</t>
  </si>
  <si>
    <r>
      <t xml:space="preserve">r = (1+R) </t>
    </r>
    <r>
      <rPr>
        <vertAlign val="superscript"/>
        <sz val="11"/>
        <color rgb="FFC00000"/>
        <rFont val="Arial"/>
        <family val="2"/>
      </rPr>
      <t xml:space="preserve">1 / t </t>
    </r>
    <r>
      <rPr>
        <sz val="11"/>
        <color rgb="FFC00000"/>
        <rFont val="Arial"/>
        <family val="2"/>
      </rPr>
      <t>-1</t>
    </r>
  </si>
  <si>
    <r>
      <t xml:space="preserve">R = (1+r) </t>
    </r>
    <r>
      <rPr>
        <vertAlign val="superscript"/>
        <sz val="11"/>
        <color rgb="FFC00000"/>
        <rFont val="Arial"/>
        <family val="2"/>
      </rPr>
      <t xml:space="preserve">t </t>
    </r>
    <r>
      <rPr>
        <sz val="11"/>
        <color rgb="FFC00000"/>
        <rFont val="Arial"/>
        <family val="2"/>
      </rPr>
      <t>-1</t>
    </r>
  </si>
  <si>
    <t>R = (FV-PV) /PV</t>
  </si>
  <si>
    <t>J. Number of periods</t>
  </si>
  <si>
    <t>r_J</t>
  </si>
  <si>
    <t>t = ln (1+R) / ln (1+r)</t>
  </si>
  <si>
    <t>RR_J</t>
  </si>
  <si>
    <t>x</t>
  </si>
  <si>
    <t>t</t>
  </si>
  <si>
    <t>Description of the problem</t>
  </si>
  <si>
    <t>starting value</t>
  </si>
  <si>
    <t>times</t>
  </si>
  <si>
    <t>end value</t>
  </si>
  <si>
    <t>years</t>
  </si>
  <si>
    <t>&lt;</t>
  </si>
  <si>
    <t>y</t>
  </si>
  <si>
    <t>z%</t>
  </si>
  <si>
    <r>
      <t xml:space="preserve">What will the </t>
    </r>
    <r>
      <rPr>
        <sz val="11"/>
        <color rgb="FF0070C0"/>
        <rFont val="Arial"/>
        <family val="2"/>
      </rPr>
      <t>result y</t>
    </r>
    <r>
      <rPr>
        <sz val="11"/>
        <rFont val="Arial"/>
        <family val="2"/>
      </rPr>
      <t xml:space="preserve"> be if value </t>
    </r>
    <r>
      <rPr>
        <sz val="11"/>
        <color theme="9" tint="-0.249977111117893"/>
        <rFont val="Arial"/>
        <family val="2"/>
      </rPr>
      <t>x</t>
    </r>
    <r>
      <rPr>
        <sz val="11"/>
        <rFont val="Arial"/>
        <family val="2"/>
      </rPr>
      <t xml:space="preserve"> is doubled </t>
    </r>
    <r>
      <rPr>
        <sz val="11"/>
        <color theme="9" tint="-0.249977111117893"/>
        <rFont val="Arial"/>
        <family val="2"/>
      </rPr>
      <t>t</t>
    </r>
    <r>
      <rPr>
        <sz val="11"/>
        <rFont val="Arial"/>
        <family val="2"/>
      </rPr>
      <t xml:space="preserve"> times?</t>
    </r>
  </si>
  <si>
    <r>
      <t xml:space="preserve">What was the </t>
    </r>
    <r>
      <rPr>
        <sz val="11"/>
        <color rgb="FF0070C0"/>
        <rFont val="Arial"/>
        <family val="2"/>
      </rPr>
      <t>starting value x</t>
    </r>
    <r>
      <rPr>
        <sz val="11"/>
        <rFont val="Arial"/>
        <family val="2"/>
      </rPr>
      <t xml:space="preserve"> if </t>
    </r>
    <r>
      <rPr>
        <sz val="11"/>
        <color theme="9" tint="-0.249977111117893"/>
        <rFont val="Arial"/>
        <family val="2"/>
      </rPr>
      <t>t</t>
    </r>
    <r>
      <rPr>
        <sz val="11"/>
        <rFont val="Arial"/>
        <family val="2"/>
      </rPr>
      <t xml:space="preserve"> doublings resulted in end value </t>
    </r>
    <r>
      <rPr>
        <sz val="11"/>
        <color theme="9" tint="-0.249977111117893"/>
        <rFont val="Arial"/>
        <family val="2"/>
      </rPr>
      <t>y</t>
    </r>
    <r>
      <rPr>
        <sz val="11"/>
        <rFont val="Arial"/>
        <family val="2"/>
      </rPr>
      <t>?</t>
    </r>
  </si>
  <si>
    <r>
      <t xml:space="preserve">What will the </t>
    </r>
    <r>
      <rPr>
        <sz val="11"/>
        <color rgb="FF0070C0"/>
        <rFont val="Arial"/>
        <family val="2"/>
      </rPr>
      <t>result y</t>
    </r>
    <r>
      <rPr>
        <sz val="11"/>
        <rFont val="Arial"/>
        <family val="2"/>
      </rPr>
      <t xml:space="preserve"> be if starting value </t>
    </r>
    <r>
      <rPr>
        <sz val="11"/>
        <color theme="9" tint="-0.249977111117893"/>
        <rFont val="Arial"/>
        <family val="2"/>
      </rPr>
      <t>x</t>
    </r>
    <r>
      <rPr>
        <sz val="11"/>
        <rFont val="Arial"/>
        <family val="2"/>
      </rPr>
      <t xml:space="preserve"> grows at the rate of </t>
    </r>
    <r>
      <rPr>
        <sz val="11"/>
        <color theme="9" tint="-0.249977111117893"/>
        <rFont val="Arial"/>
        <family val="2"/>
      </rPr>
      <t>z%</t>
    </r>
    <r>
      <rPr>
        <sz val="11"/>
        <rFont val="Arial"/>
        <family val="2"/>
      </rPr>
      <t xml:space="preserve"> for </t>
    </r>
    <r>
      <rPr>
        <sz val="11"/>
        <color theme="9" tint="-0.249977111117893"/>
        <rFont val="Arial"/>
        <family val="2"/>
      </rPr>
      <t>t</t>
    </r>
    <r>
      <rPr>
        <sz val="11"/>
        <rFont val="Arial"/>
        <family val="2"/>
      </rPr>
      <t xml:space="preserve"> years?</t>
    </r>
  </si>
  <si>
    <r>
      <t xml:space="preserve">What was the </t>
    </r>
    <r>
      <rPr>
        <sz val="11"/>
        <color rgb="FF0070C0"/>
        <rFont val="Arial"/>
        <family val="2"/>
      </rPr>
      <t>starting value x</t>
    </r>
    <r>
      <rPr>
        <sz val="11"/>
        <rFont val="Arial"/>
        <family val="2"/>
      </rPr>
      <t xml:space="preserve"> if </t>
    </r>
    <r>
      <rPr>
        <sz val="11"/>
        <color theme="9" tint="-0.249977111117893"/>
        <rFont val="Arial"/>
        <family val="2"/>
      </rPr>
      <t>t</t>
    </r>
    <r>
      <rPr>
        <sz val="11"/>
        <rFont val="Arial"/>
        <family val="2"/>
      </rPr>
      <t xml:space="preserve"> years growth of</t>
    </r>
    <r>
      <rPr>
        <sz val="11"/>
        <color theme="9" tint="-0.249977111117893"/>
        <rFont val="Arial"/>
        <family val="2"/>
      </rPr>
      <t xml:space="preserve"> z% </t>
    </r>
    <r>
      <rPr>
        <sz val="11"/>
        <rFont val="Arial"/>
        <family val="2"/>
      </rPr>
      <t xml:space="preserve">resulted in end value </t>
    </r>
    <r>
      <rPr>
        <sz val="11"/>
        <color theme="9" tint="-0.249977111117893"/>
        <rFont val="Arial"/>
        <family val="2"/>
      </rPr>
      <t>y</t>
    </r>
    <r>
      <rPr>
        <sz val="11"/>
        <rFont val="Arial"/>
        <family val="2"/>
      </rPr>
      <t>?</t>
    </r>
  </si>
  <si>
    <t>annual growth rate</t>
  </si>
  <si>
    <r>
      <t xml:space="preserve">How many </t>
    </r>
    <r>
      <rPr>
        <sz val="11"/>
        <color rgb="FF0070C0"/>
        <rFont val="Arial"/>
        <family val="2"/>
      </rPr>
      <t>years</t>
    </r>
    <r>
      <rPr>
        <sz val="11"/>
        <rFont val="Arial"/>
        <family val="2"/>
      </rPr>
      <t xml:space="preserve"> will it take to go from </t>
    </r>
    <r>
      <rPr>
        <sz val="11"/>
        <color theme="9" tint="-0.249977111117893"/>
        <rFont val="Arial"/>
        <family val="2"/>
      </rPr>
      <t>x</t>
    </r>
    <r>
      <rPr>
        <sz val="11"/>
        <rFont val="Arial"/>
        <family val="2"/>
      </rPr>
      <t xml:space="preserve"> to </t>
    </r>
    <r>
      <rPr>
        <sz val="11"/>
        <color theme="9" tint="-0.249977111117893"/>
        <rFont val="Arial"/>
        <family val="2"/>
      </rPr>
      <t>y</t>
    </r>
    <r>
      <rPr>
        <sz val="11"/>
        <rFont val="Arial"/>
        <family val="2"/>
      </rPr>
      <t xml:space="preserve"> at an annual rate of </t>
    </r>
    <r>
      <rPr>
        <sz val="11"/>
        <color theme="9" tint="-0.249977111117893"/>
        <rFont val="Arial"/>
        <family val="2"/>
      </rPr>
      <t>z%</t>
    </r>
    <r>
      <rPr>
        <sz val="11"/>
        <rFont val="Arial"/>
        <family val="2"/>
      </rPr>
      <t>?</t>
    </r>
  </si>
  <si>
    <t>R</t>
  </si>
  <si>
    <t>total growth</t>
  </si>
  <si>
    <r>
      <t xml:space="preserve">What was the </t>
    </r>
    <r>
      <rPr>
        <sz val="11"/>
        <color rgb="FF0070C0"/>
        <rFont val="Arial"/>
        <family val="2"/>
      </rPr>
      <t xml:space="preserve">annual growth rate z% </t>
    </r>
    <r>
      <rPr>
        <sz val="11"/>
        <rFont val="Arial"/>
        <family val="2"/>
      </rPr>
      <t xml:space="preserve">if I have changed by </t>
    </r>
    <r>
      <rPr>
        <sz val="11"/>
        <color theme="9" tint="-0.249977111117893"/>
        <rFont val="Arial"/>
        <family val="2"/>
      </rPr>
      <t>R</t>
    </r>
    <r>
      <rPr>
        <sz val="11"/>
        <rFont val="Arial"/>
        <family val="2"/>
      </rPr>
      <t xml:space="preserve">% over </t>
    </r>
    <r>
      <rPr>
        <sz val="11"/>
        <color theme="9" tint="-0.249977111117893"/>
        <rFont val="Arial"/>
        <family val="2"/>
      </rPr>
      <t>t</t>
    </r>
    <r>
      <rPr>
        <sz val="11"/>
        <rFont val="Arial"/>
        <family val="2"/>
      </rPr>
      <t xml:space="preserve"> years?</t>
    </r>
  </si>
  <si>
    <r>
      <t xml:space="preserve">What is the </t>
    </r>
    <r>
      <rPr>
        <sz val="11"/>
        <color rgb="FF0070C0"/>
        <rFont val="Arial"/>
        <family val="2"/>
      </rPr>
      <t>total percentage change R</t>
    </r>
    <r>
      <rPr>
        <sz val="11"/>
        <rFont val="Arial"/>
        <family val="2"/>
      </rPr>
      <t xml:space="preserve">% if I change by </t>
    </r>
    <r>
      <rPr>
        <sz val="11"/>
        <color theme="9" tint="-0.249977111117893"/>
        <rFont val="Arial"/>
        <family val="2"/>
      </rPr>
      <t>z</t>
    </r>
    <r>
      <rPr>
        <sz val="11"/>
        <color theme="1"/>
        <rFont val="Arial"/>
        <family val="2"/>
      </rPr>
      <t>%</t>
    </r>
    <r>
      <rPr>
        <sz val="11"/>
        <color rgb="FF0070C0"/>
        <rFont val="Arial"/>
        <family val="2"/>
      </rPr>
      <t xml:space="preserve"> </t>
    </r>
    <r>
      <rPr>
        <sz val="11"/>
        <rFont val="Arial"/>
        <family val="2"/>
      </rPr>
      <t xml:space="preserve"> for </t>
    </r>
    <r>
      <rPr>
        <sz val="11"/>
        <color theme="9" tint="-0.249977111117893"/>
        <rFont val="Arial"/>
        <family val="2"/>
      </rPr>
      <t>t</t>
    </r>
    <r>
      <rPr>
        <sz val="11"/>
        <rFont val="Arial"/>
        <family val="2"/>
      </rPr>
      <t xml:space="preserve"> years?</t>
    </r>
  </si>
  <si>
    <r>
      <t xml:space="preserve">What is the </t>
    </r>
    <r>
      <rPr>
        <sz val="11"/>
        <color rgb="FF0070C0"/>
        <rFont val="Arial"/>
        <family val="2"/>
      </rPr>
      <t>total percentage change R</t>
    </r>
    <r>
      <rPr>
        <sz val="11"/>
        <rFont val="Arial"/>
        <family val="2"/>
      </rPr>
      <t xml:space="preserve">% going from </t>
    </r>
    <r>
      <rPr>
        <sz val="11"/>
        <color theme="9" tint="-0.249977111117893"/>
        <rFont val="Arial"/>
        <family val="2"/>
      </rPr>
      <t>x</t>
    </r>
    <r>
      <rPr>
        <sz val="11"/>
        <rFont val="Arial"/>
        <family val="2"/>
      </rPr>
      <t xml:space="preserve"> to </t>
    </r>
    <r>
      <rPr>
        <sz val="11"/>
        <color theme="9" tint="-0.249977111117893"/>
        <rFont val="Arial"/>
        <family val="2"/>
      </rPr>
      <t>y</t>
    </r>
    <r>
      <rPr>
        <sz val="11"/>
        <rFont val="Arial"/>
        <family val="2"/>
      </rPr>
      <t>?</t>
    </r>
  </si>
  <si>
    <t>start value</t>
  </si>
  <si>
    <r>
      <t xml:space="preserve">How many </t>
    </r>
    <r>
      <rPr>
        <sz val="11"/>
        <color rgb="FF0070C0"/>
        <rFont val="Arial"/>
        <family val="2"/>
      </rPr>
      <t>years</t>
    </r>
    <r>
      <rPr>
        <sz val="11"/>
        <rFont val="Arial"/>
        <family val="2"/>
      </rPr>
      <t xml:space="preserve"> will it take to achieve a </t>
    </r>
    <r>
      <rPr>
        <sz val="11"/>
        <color theme="1"/>
        <rFont val="Arial"/>
        <family val="2"/>
      </rPr>
      <t>percentage change</t>
    </r>
    <r>
      <rPr>
        <sz val="11"/>
        <color rgb="FF0070C0"/>
        <rFont val="Arial"/>
        <family val="2"/>
      </rPr>
      <t xml:space="preserve"> </t>
    </r>
    <r>
      <rPr>
        <sz val="11"/>
        <color theme="9" tint="-0.249977111117893"/>
        <rFont val="Arial"/>
        <family val="2"/>
      </rPr>
      <t>R</t>
    </r>
    <r>
      <rPr>
        <sz val="11"/>
        <rFont val="Arial"/>
        <family val="2"/>
      </rPr>
      <t xml:space="preserve">%  at an annual rate of </t>
    </r>
    <r>
      <rPr>
        <sz val="11"/>
        <color theme="9" tint="-0.249977111117893"/>
        <rFont val="Arial"/>
        <family val="2"/>
      </rPr>
      <t>z</t>
    </r>
    <r>
      <rPr>
        <sz val="11"/>
        <rFont val="Arial"/>
        <family val="2"/>
      </rPr>
      <t>%?</t>
    </r>
  </si>
  <si>
    <r>
      <t xml:space="preserve">What is the </t>
    </r>
    <r>
      <rPr>
        <sz val="11"/>
        <color rgb="FF0070C0"/>
        <rFont val="Arial"/>
        <family val="2"/>
      </rPr>
      <t xml:space="preserve">annual % change z </t>
    </r>
    <r>
      <rPr>
        <sz val="11"/>
        <rFont val="Arial"/>
        <family val="2"/>
      </rPr>
      <t xml:space="preserve">to go from </t>
    </r>
    <r>
      <rPr>
        <sz val="11"/>
        <color theme="9" tint="-0.249977111117893"/>
        <rFont val="Arial"/>
        <family val="2"/>
      </rPr>
      <t>x</t>
    </r>
    <r>
      <rPr>
        <sz val="11"/>
        <rFont val="Arial"/>
        <family val="2"/>
      </rPr>
      <t xml:space="preserve">  to </t>
    </r>
    <r>
      <rPr>
        <sz val="11"/>
        <color theme="9" tint="-0.249977111117893"/>
        <rFont val="Arial"/>
        <family val="2"/>
      </rPr>
      <t>y</t>
    </r>
    <r>
      <rPr>
        <sz val="11"/>
        <color theme="1"/>
        <rFont val="Arial"/>
        <family val="2"/>
      </rPr>
      <t xml:space="preserve"> over </t>
    </r>
    <r>
      <rPr>
        <sz val="11"/>
        <color theme="9" tint="-0.249977111117893"/>
        <rFont val="Arial"/>
        <family val="2"/>
      </rPr>
      <t xml:space="preserve">t </t>
    </r>
    <r>
      <rPr>
        <sz val="11"/>
        <color theme="1"/>
        <rFont val="Arial"/>
        <family val="2"/>
      </rPr>
      <t>years</t>
    </r>
    <r>
      <rPr>
        <sz val="11"/>
        <rFont val="Arial"/>
        <family val="2"/>
      </rPr>
      <t>?</t>
    </r>
  </si>
  <si>
    <t>Doubling 'Rule of Thumb"</t>
  </si>
  <si>
    <t>Number of years to double</t>
  </si>
  <si>
    <t>K. Doubling time</t>
  </si>
  <si>
    <t>r_K</t>
  </si>
  <si>
    <t>t = ln ( 2 ) / ln ( 1+r )</t>
  </si>
  <si>
    <r>
      <t xml:space="preserve">How many </t>
    </r>
    <r>
      <rPr>
        <sz val="11"/>
        <color rgb="FF0070C0"/>
        <rFont val="Arial"/>
        <family val="2"/>
      </rPr>
      <t>years</t>
    </r>
    <r>
      <rPr>
        <sz val="11"/>
        <rFont val="Arial"/>
        <family val="2"/>
      </rPr>
      <t xml:space="preserve"> will it take to double an annual rate of </t>
    </r>
    <r>
      <rPr>
        <sz val="11"/>
        <color theme="9" tint="-0.249977111117893"/>
        <rFont val="Arial"/>
        <family val="2"/>
      </rPr>
      <t>z</t>
    </r>
    <r>
      <rPr>
        <sz val="11"/>
        <rFont val="Arial"/>
        <family val="2"/>
      </rPr>
      <t>%?</t>
    </r>
  </si>
  <si>
    <t>'Rule of thumb' method</t>
  </si>
  <si>
    <t>Doubling Calculations</t>
  </si>
  <si>
    <t>Generic Calculations (period growth r)</t>
  </si>
  <si>
    <t>Generic Calculations (total growth R)</t>
  </si>
  <si>
    <t>^</t>
  </si>
  <si>
    <t>Expand or collapse the [+][-] to show or hide formulae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</si>
</sst>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3" x14ac:knownFonts="1">
    <font>
      <sz val="10"/>
      <name val="Arial"/>
    </font>
    <font>
      <u/>
      <sz val="10"/>
      <color indexed="12"/>
      <name val="Arial"/>
    </font>
    <font>
      <sz val="10"/>
      <name val="Myriad Pro"/>
      <family val="2"/>
    </font>
    <font>
      <sz val="20"/>
      <name val="Myriad Pro"/>
      <family val="2"/>
    </font>
    <font>
      <b/>
      <sz val="16"/>
      <color theme="6" tint="-0.249977111117893"/>
      <name val="Myriad Pro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 tint="0.499984740745262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vertAlign val="superscript"/>
      <sz val="11"/>
      <color rgb="FFC00000"/>
      <name val="Arial"/>
      <family val="2"/>
    </font>
    <font>
      <sz val="11"/>
      <name val="Arial"/>
      <family val="2"/>
    </font>
    <font>
      <sz val="10"/>
      <color theme="9" tint="-0.249977111117893"/>
      <name val="Arial"/>
      <family val="2"/>
    </font>
    <font>
      <sz val="11"/>
      <color rgb="FF0070C0"/>
      <name val="Arial"/>
      <family val="2"/>
    </font>
    <font>
      <sz val="11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0.59996337778862885"/>
      </bottom>
      <diagonal/>
    </border>
    <border>
      <left style="medium">
        <color indexed="64"/>
      </left>
      <right style="thin">
        <color theme="3" tint="0.59996337778862885"/>
      </right>
      <top style="medium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medium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indexed="64"/>
      </right>
      <top style="medium">
        <color indexed="64"/>
      </top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indexed="64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64"/>
      </right>
      <top style="medium">
        <color indexed="64"/>
      </top>
      <bottom style="medium">
        <color theme="4" tint="-0.24994659260841701"/>
      </bottom>
      <diagonal/>
    </border>
    <border>
      <left style="medium">
        <color indexed="64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64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indexed="64"/>
      </left>
      <right style="medium">
        <color theme="4" tint="-0.24994659260841701"/>
      </right>
      <top style="medium">
        <color indexed="64"/>
      </top>
      <bottom style="medium">
        <color theme="4" tint="-0.24994659260841701"/>
      </bottom>
      <diagonal/>
    </border>
    <border>
      <left style="medium">
        <color indexed="64"/>
      </left>
      <right style="medium">
        <color theme="4" tint="-0.24994659260841701"/>
      </right>
      <top style="medium">
        <color theme="4" tint="-0.24994659260841701"/>
      </top>
      <bottom style="medium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indexed="64"/>
      </bottom>
      <diagonal/>
    </border>
    <border>
      <left style="medium">
        <color theme="4" tint="-0.24994659260841701"/>
      </left>
      <right style="medium">
        <color indexed="64"/>
      </right>
      <top style="medium">
        <color theme="4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vertical="center"/>
    </xf>
    <xf numFmtId="0" fontId="3" fillId="11" borderId="25" xfId="0" applyFont="1" applyFill="1" applyBorder="1" applyAlignment="1">
      <alignment vertical="center"/>
    </xf>
    <xf numFmtId="0" fontId="3" fillId="11" borderId="26" xfId="0" applyFont="1" applyFill="1" applyBorder="1" applyAlignment="1">
      <alignment vertical="center"/>
    </xf>
    <xf numFmtId="0" fontId="3" fillId="11" borderId="27" xfId="0" applyFont="1" applyFill="1" applyBorder="1" applyAlignment="1">
      <alignment vertical="center"/>
    </xf>
    <xf numFmtId="0" fontId="3" fillId="11" borderId="28" xfId="0" applyFont="1" applyFill="1" applyBorder="1" applyAlignment="1">
      <alignment vertical="center"/>
    </xf>
    <xf numFmtId="0" fontId="3" fillId="11" borderId="29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/>
    </xf>
    <xf numFmtId="0" fontId="3" fillId="11" borderId="31" xfId="0" applyFont="1" applyFill="1" applyBorder="1" applyAlignment="1">
      <alignment vertical="center"/>
    </xf>
    <xf numFmtId="0" fontId="3" fillId="11" borderId="32" xfId="0" applyFont="1" applyFill="1" applyBorder="1" applyAlignment="1">
      <alignment vertical="center"/>
    </xf>
    <xf numFmtId="0" fontId="3" fillId="11" borderId="33" xfId="0" applyFont="1" applyFill="1" applyBorder="1" applyAlignment="1">
      <alignment vertical="center"/>
    </xf>
    <xf numFmtId="0" fontId="3" fillId="11" borderId="34" xfId="0" applyFont="1" applyFill="1" applyBorder="1" applyAlignment="1">
      <alignment vertical="center"/>
    </xf>
    <xf numFmtId="0" fontId="3" fillId="11" borderId="35" xfId="0" applyFont="1" applyFill="1" applyBorder="1" applyAlignment="1">
      <alignment vertical="center"/>
    </xf>
    <xf numFmtId="0" fontId="3" fillId="11" borderId="36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1" applyAlignment="1" applyProtection="1"/>
    <xf numFmtId="0" fontId="7" fillId="0" borderId="0" xfId="1" applyFont="1" applyAlignment="1" applyProtection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9" borderId="37" xfId="0" applyFill="1" applyBorder="1"/>
    <xf numFmtId="0" fontId="0" fillId="12" borderId="37" xfId="0" applyFill="1" applyBorder="1"/>
    <xf numFmtId="0" fontId="11" fillId="0" borderId="0" xfId="0" applyFont="1" applyFill="1" applyBorder="1"/>
    <xf numFmtId="9" fontId="0" fillId="9" borderId="37" xfId="2" applyFont="1" applyFill="1" applyBorder="1"/>
    <xf numFmtId="0" fontId="12" fillId="0" borderId="0" xfId="0" applyFont="1"/>
    <xf numFmtId="0" fontId="13" fillId="0" borderId="0" xfId="0" applyFont="1"/>
    <xf numFmtId="9" fontId="0" fillId="12" borderId="37" xfId="2" applyFont="1" applyFill="1" applyBorder="1"/>
    <xf numFmtId="0" fontId="14" fillId="0" borderId="0" xfId="0" applyFont="1"/>
    <xf numFmtId="0" fontId="15" fillId="0" borderId="0" xfId="0" applyFont="1"/>
    <xf numFmtId="0" fontId="17" fillId="0" borderId="0" xfId="0" applyFont="1"/>
    <xf numFmtId="164" fontId="0" fillId="9" borderId="37" xfId="2" applyNumberFormat="1" applyFont="1" applyFill="1" applyBorder="1"/>
    <xf numFmtId="164" fontId="0" fillId="12" borderId="37" xfId="2" applyNumberFormat="1" applyFont="1" applyFill="1" applyBorder="1"/>
    <xf numFmtId="165" fontId="0" fillId="12" borderId="37" xfId="2" applyNumberFormat="1" applyFont="1" applyFill="1" applyBorder="1"/>
    <xf numFmtId="1" fontId="0" fillId="12" borderId="37" xfId="2" applyNumberFormat="1" applyFont="1" applyFill="1" applyBorder="1"/>
    <xf numFmtId="0" fontId="18" fillId="0" borderId="0" xfId="0" applyFont="1"/>
    <xf numFmtId="0" fontId="21" fillId="0" borderId="0" xfId="0" applyFont="1"/>
    <xf numFmtId="0" fontId="11" fillId="0" borderId="0" xfId="0" quotePrefix="1" applyFont="1"/>
    <xf numFmtId="165" fontId="0" fillId="12" borderId="37" xfId="0" applyNumberFormat="1" applyFill="1" applyBorder="1"/>
    <xf numFmtId="0" fontId="3" fillId="10" borderId="9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56</xdr:row>
      <xdr:rowOff>57150</xdr:rowOff>
    </xdr:from>
    <xdr:to>
      <xdr:col>11</xdr:col>
      <xdr:colOff>142875</xdr:colOff>
      <xdr:row>62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BA7CC6-E42F-4266-8900-7DF490A366F2}"/>
            </a:ext>
          </a:extLst>
        </xdr:cNvPr>
        <xdr:cNvSpPr txBox="1"/>
      </xdr:nvSpPr>
      <xdr:spPr>
        <a:xfrm>
          <a:off x="2533650" y="6438900"/>
          <a:ext cx="8667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/>
            <a:t>9</a:t>
          </a:r>
        </a:p>
      </xdr:txBody>
    </xdr:sp>
    <xdr:clientData/>
  </xdr:twoCellAnchor>
  <xdr:twoCellAnchor>
    <xdr:from>
      <xdr:col>1</xdr:col>
      <xdr:colOff>142875</xdr:colOff>
      <xdr:row>9</xdr:row>
      <xdr:rowOff>28575</xdr:rowOff>
    </xdr:from>
    <xdr:to>
      <xdr:col>1</xdr:col>
      <xdr:colOff>152400</xdr:colOff>
      <xdr:row>10</xdr:row>
      <xdr:rowOff>85725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70CA781-F1A6-431F-8A47-2FA04AEB7259}"/>
            </a:ext>
          </a:extLst>
        </xdr:cNvPr>
        <xdr:cNvCxnSpPr/>
      </xdr:nvCxnSpPr>
      <xdr:spPr>
        <a:xfrm>
          <a:off x="542925" y="457200"/>
          <a:ext cx="9525" cy="314325"/>
        </a:xfrm>
        <a:prstGeom prst="straightConnector1">
          <a:avLst/>
        </a:prstGeom>
        <a:ln w="57150">
          <a:solidFill>
            <a:schemeClr val="accent3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stainsuccess.co.uk/iwik" TargetMode="External"/><Relationship Id="rId1" Type="http://schemas.openxmlformats.org/officeDocument/2006/relationships/hyperlink" Target="https://creativecommons.org/licenses/by-nc/4.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ustainsuccess.co.uk/iwik" TargetMode="External"/><Relationship Id="rId1" Type="http://schemas.openxmlformats.org/officeDocument/2006/relationships/hyperlink" Target="https://creativecommons.org/licenses/by-nc/4.0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0009-CC66-4072-8CBE-1D2011051A83}">
  <sheetPr codeName="Sheet1"/>
  <dimension ref="B1:AA61"/>
  <sheetViews>
    <sheetView showGridLines="0" tabSelected="1" workbookViewId="0">
      <selection activeCell="R43" sqref="R43"/>
    </sheetView>
  </sheetViews>
  <sheetFormatPr defaultRowHeight="12.5" outlineLevelCol="1" x14ac:dyDescent="0.25"/>
  <cols>
    <col min="1" max="1" width="4.90625" customWidth="1"/>
    <col min="2" max="2" width="20.81640625" customWidth="1"/>
    <col min="3" max="3" width="22.1796875" customWidth="1"/>
    <col min="5" max="5" width="2.1796875" customWidth="1"/>
    <col min="6" max="7" width="8.7265625" hidden="1" customWidth="1" outlineLevel="1"/>
    <col min="8" max="8" width="14.6328125" hidden="1" customWidth="1" outlineLevel="1"/>
    <col min="9" max="9" width="24.54296875" hidden="1" customWidth="1" outlineLevel="1"/>
    <col min="10" max="10" width="2.90625" customWidth="1" collapsed="1"/>
    <col min="11" max="11" width="3.26953125" customWidth="1"/>
  </cols>
  <sheetData>
    <row r="1" spans="2:27" x14ac:dyDescent="0.25">
      <c r="J1" s="32" t="s">
        <v>93</v>
      </c>
      <c r="K1" s="32" t="s">
        <v>94</v>
      </c>
      <c r="L1" s="32"/>
      <c r="M1" s="32"/>
      <c r="N1" s="32"/>
      <c r="O1" s="32"/>
      <c r="P1" s="32"/>
    </row>
    <row r="4" spans="2:27" ht="14.5" x14ac:dyDescent="0.35">
      <c r="B4" s="18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" x14ac:dyDescent="0.3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1" t="s">
        <v>5</v>
      </c>
      <c r="M5" s="22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" x14ac:dyDescent="0.3">
      <c r="C6" s="20"/>
      <c r="H6" s="1"/>
      <c r="I6" s="1"/>
      <c r="J6" s="1"/>
      <c r="K6" s="1"/>
      <c r="L6" s="1"/>
      <c r="M6" s="1"/>
      <c r="N6" s="1"/>
      <c r="O6" s="2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3" x14ac:dyDescent="0.3">
      <c r="B7" s="23" t="s">
        <v>90</v>
      </c>
      <c r="F7" s="30" t="s">
        <v>20</v>
      </c>
      <c r="I7" s="30" t="s">
        <v>49</v>
      </c>
      <c r="J7" s="30"/>
      <c r="K7" s="30" t="s">
        <v>61</v>
      </c>
    </row>
    <row r="8" spans="2:27" ht="13" customHeight="1" x14ac:dyDescent="0.25"/>
    <row r="9" spans="2:27" ht="14.5" customHeight="1" x14ac:dyDescent="0.3">
      <c r="B9" s="24" t="s">
        <v>9</v>
      </c>
      <c r="C9" s="24" t="s">
        <v>7</v>
      </c>
      <c r="D9" s="25">
        <v>1</v>
      </c>
      <c r="F9" s="29" t="s">
        <v>13</v>
      </c>
      <c r="J9" s="24" t="s">
        <v>66</v>
      </c>
      <c r="K9" s="39" t="s">
        <v>59</v>
      </c>
      <c r="L9" s="40" t="s">
        <v>80</v>
      </c>
    </row>
    <row r="10" spans="2:27" ht="14.5" customHeight="1" x14ac:dyDescent="0.3">
      <c r="B10" s="32"/>
      <c r="C10" s="24" t="s">
        <v>30</v>
      </c>
      <c r="D10" s="25">
        <v>8</v>
      </c>
      <c r="F10" s="29" t="s">
        <v>38</v>
      </c>
      <c r="J10" s="24" t="s">
        <v>66</v>
      </c>
      <c r="K10" s="39" t="s">
        <v>60</v>
      </c>
      <c r="L10" s="40" t="s">
        <v>63</v>
      </c>
    </row>
    <row r="11" spans="2:27" ht="14.5" customHeight="1" x14ac:dyDescent="0.3">
      <c r="C11" s="24" t="s">
        <v>8</v>
      </c>
      <c r="D11" s="26">
        <f>PV_A*(2^t_A)</f>
        <v>256</v>
      </c>
      <c r="F11" t="str">
        <f ca="1">_xlfn.FORMULATEXT(D11)</f>
        <v>=PV_A*(2^t_A)</v>
      </c>
      <c r="I11" s="33" t="s">
        <v>32</v>
      </c>
      <c r="J11" s="33"/>
      <c r="K11" s="34" t="s">
        <v>69</v>
      </c>
    </row>
    <row r="12" spans="2:27" ht="14.5" customHeight="1" x14ac:dyDescent="0.3">
      <c r="I12" s="34"/>
      <c r="J12" s="34"/>
      <c r="K12" s="34"/>
    </row>
    <row r="13" spans="2:27" ht="14.5" customHeight="1" x14ac:dyDescent="0.3">
      <c r="B13" s="24" t="s">
        <v>10</v>
      </c>
      <c r="C13" s="24" t="s">
        <v>8</v>
      </c>
      <c r="D13" s="25">
        <v>256</v>
      </c>
      <c r="F13" s="29" t="s">
        <v>14</v>
      </c>
      <c r="I13" s="34"/>
      <c r="J13" s="24" t="s">
        <v>66</v>
      </c>
      <c r="K13" s="39" t="s">
        <v>67</v>
      </c>
      <c r="L13" s="40" t="s">
        <v>64</v>
      </c>
    </row>
    <row r="14" spans="2:27" ht="14.5" customHeight="1" x14ac:dyDescent="0.3">
      <c r="C14" s="24" t="s">
        <v>30</v>
      </c>
      <c r="D14" s="25">
        <v>8</v>
      </c>
      <c r="F14" s="29" t="s">
        <v>39</v>
      </c>
      <c r="I14" s="34"/>
      <c r="J14" s="24" t="s">
        <v>66</v>
      </c>
      <c r="K14" s="39" t="s">
        <v>60</v>
      </c>
      <c r="L14" s="40" t="s">
        <v>63</v>
      </c>
    </row>
    <row r="15" spans="2:27" ht="14.5" customHeight="1" x14ac:dyDescent="0.3">
      <c r="C15" s="24" t="s">
        <v>7</v>
      </c>
      <c r="D15" s="26">
        <f>FV_B/(2^t_B)</f>
        <v>1</v>
      </c>
      <c r="F15" t="str">
        <f ca="1">_xlfn.FORMULATEXT(D15)</f>
        <v>=FV_B/(2^t_B)</v>
      </c>
      <c r="I15" s="33" t="s">
        <v>33</v>
      </c>
      <c r="J15" s="33"/>
      <c r="K15" s="34" t="s">
        <v>70</v>
      </c>
    </row>
    <row r="16" spans="2:27" ht="14.5" customHeight="1" x14ac:dyDescent="0.3">
      <c r="I16" s="34"/>
      <c r="J16" s="34"/>
      <c r="K16" s="34"/>
    </row>
    <row r="17" spans="2:13" ht="14.5" customHeight="1" x14ac:dyDescent="0.3">
      <c r="B17" s="23" t="s">
        <v>91</v>
      </c>
      <c r="I17" s="34"/>
      <c r="J17" s="34"/>
      <c r="K17" s="34"/>
    </row>
    <row r="18" spans="2:13" ht="14.5" customHeight="1" x14ac:dyDescent="0.3">
      <c r="I18" s="34"/>
      <c r="J18" s="34"/>
      <c r="K18" s="34"/>
    </row>
    <row r="19" spans="2:13" ht="14.5" customHeight="1" x14ac:dyDescent="0.3">
      <c r="B19" s="24" t="s">
        <v>11</v>
      </c>
      <c r="C19" s="24" t="s">
        <v>7</v>
      </c>
      <c r="D19" s="25">
        <v>1</v>
      </c>
      <c r="F19" s="29" t="s">
        <v>15</v>
      </c>
      <c r="I19" s="34"/>
      <c r="J19" s="24" t="s">
        <v>66</v>
      </c>
      <c r="K19" s="39" t="s">
        <v>59</v>
      </c>
      <c r="L19" s="40" t="s">
        <v>80</v>
      </c>
    </row>
    <row r="20" spans="2:13" ht="14.5" customHeight="1" x14ac:dyDescent="0.3">
      <c r="C20" s="24" t="s">
        <v>31</v>
      </c>
      <c r="D20" s="25">
        <v>8</v>
      </c>
      <c r="F20" s="29" t="s">
        <v>40</v>
      </c>
      <c r="I20" s="34"/>
      <c r="J20" s="24" t="s">
        <v>66</v>
      </c>
      <c r="K20" s="39" t="s">
        <v>60</v>
      </c>
      <c r="L20" s="40" t="s">
        <v>65</v>
      </c>
    </row>
    <row r="21" spans="2:13" ht="14.5" customHeight="1" x14ac:dyDescent="0.3">
      <c r="C21" s="24" t="s">
        <v>12</v>
      </c>
      <c r="D21" s="28">
        <v>1</v>
      </c>
      <c r="F21" s="29" t="s">
        <v>16</v>
      </c>
      <c r="I21" s="34"/>
      <c r="J21" s="24" t="s">
        <v>66</v>
      </c>
      <c r="K21" s="39" t="s">
        <v>68</v>
      </c>
      <c r="L21" s="40" t="s">
        <v>73</v>
      </c>
    </row>
    <row r="22" spans="2:13" ht="14.5" customHeight="1" x14ac:dyDescent="0.3">
      <c r="C22" s="27" t="s">
        <v>8</v>
      </c>
      <c r="D22" s="26">
        <f>PV_C*(1+r_C)^t_C</f>
        <v>256</v>
      </c>
      <c r="F22" t="str">
        <f ca="1">_xlfn.FORMULATEXT(D22)</f>
        <v>=PV_C*(1+r_C)^t_C</v>
      </c>
      <c r="I22" s="33" t="s">
        <v>34</v>
      </c>
      <c r="J22" s="33"/>
      <c r="K22" s="34" t="s">
        <v>71</v>
      </c>
    </row>
    <row r="23" spans="2:13" ht="14.5" customHeight="1" x14ac:dyDescent="0.3">
      <c r="I23" s="34"/>
      <c r="J23" s="34"/>
      <c r="K23" s="34"/>
    </row>
    <row r="24" spans="2:13" ht="14.5" customHeight="1" x14ac:dyDescent="0.3">
      <c r="B24" s="24" t="s">
        <v>17</v>
      </c>
      <c r="C24" s="24" t="s">
        <v>8</v>
      </c>
      <c r="D24" s="25">
        <v>256</v>
      </c>
      <c r="F24" s="29" t="s">
        <v>18</v>
      </c>
      <c r="I24" s="34"/>
      <c r="J24" s="24" t="s">
        <v>66</v>
      </c>
      <c r="K24" s="39" t="s">
        <v>67</v>
      </c>
      <c r="L24" s="40" t="s">
        <v>64</v>
      </c>
    </row>
    <row r="25" spans="2:13" ht="14.5" customHeight="1" x14ac:dyDescent="0.3">
      <c r="C25" s="24" t="s">
        <v>31</v>
      </c>
      <c r="D25" s="25">
        <v>8</v>
      </c>
      <c r="F25" s="29" t="s">
        <v>41</v>
      </c>
      <c r="I25" s="34"/>
      <c r="J25" s="24" t="s">
        <v>66</v>
      </c>
      <c r="K25" s="39" t="s">
        <v>60</v>
      </c>
      <c r="L25" s="40" t="s">
        <v>65</v>
      </c>
    </row>
    <row r="26" spans="2:13" ht="14.5" customHeight="1" x14ac:dyDescent="0.3">
      <c r="C26" s="24" t="s">
        <v>12</v>
      </c>
      <c r="D26" s="28">
        <v>1</v>
      </c>
      <c r="F26" s="29" t="s">
        <v>19</v>
      </c>
      <c r="I26" s="34"/>
      <c r="J26" s="24" t="s">
        <v>66</v>
      </c>
      <c r="K26" s="39" t="s">
        <v>68</v>
      </c>
      <c r="L26" s="40" t="s">
        <v>73</v>
      </c>
    </row>
    <row r="27" spans="2:13" ht="14.5" customHeight="1" x14ac:dyDescent="0.3">
      <c r="C27" s="27" t="s">
        <v>7</v>
      </c>
      <c r="D27" s="26">
        <f>FV_D/(1+r_D)^t_D</f>
        <v>1</v>
      </c>
      <c r="F27" t="str">
        <f ca="1">_xlfn.FORMULATEXT(D27)</f>
        <v>=FV_D/(1+r_D)^t_D</v>
      </c>
      <c r="I27" s="33" t="s">
        <v>35</v>
      </c>
      <c r="J27" s="33"/>
      <c r="K27" s="34" t="s">
        <v>72</v>
      </c>
    </row>
    <row r="28" spans="2:13" ht="14.5" customHeight="1" x14ac:dyDescent="0.3">
      <c r="I28" s="34"/>
      <c r="J28" s="34"/>
      <c r="K28" s="34"/>
    </row>
    <row r="29" spans="2:13" ht="14.5" customHeight="1" x14ac:dyDescent="0.3">
      <c r="B29" s="24" t="s">
        <v>21</v>
      </c>
      <c r="C29" s="27" t="s">
        <v>7</v>
      </c>
      <c r="D29" s="25">
        <v>200</v>
      </c>
      <c r="F29" s="29" t="s">
        <v>22</v>
      </c>
      <c r="I29" s="34"/>
      <c r="J29" s="24" t="s">
        <v>66</v>
      </c>
      <c r="K29" s="39" t="s">
        <v>59</v>
      </c>
      <c r="L29" s="40" t="s">
        <v>62</v>
      </c>
    </row>
    <row r="30" spans="2:13" ht="14.5" customHeight="1" x14ac:dyDescent="0.3">
      <c r="C30" s="24" t="s">
        <v>31</v>
      </c>
      <c r="D30" s="25">
        <v>1</v>
      </c>
      <c r="F30" s="29" t="s">
        <v>42</v>
      </c>
      <c r="I30" s="34"/>
      <c r="J30" s="24" t="s">
        <v>66</v>
      </c>
      <c r="K30" s="39" t="s">
        <v>60</v>
      </c>
      <c r="L30" s="40" t="s">
        <v>65</v>
      </c>
    </row>
    <row r="31" spans="2:13" ht="14.5" customHeight="1" x14ac:dyDescent="0.3">
      <c r="C31" s="24" t="s">
        <v>8</v>
      </c>
      <c r="D31" s="25">
        <v>256</v>
      </c>
      <c r="F31" s="29" t="s">
        <v>23</v>
      </c>
      <c r="I31" s="34"/>
      <c r="J31" s="24" t="s">
        <v>66</v>
      </c>
      <c r="K31" s="39" t="s">
        <v>67</v>
      </c>
      <c r="L31" s="40" t="s">
        <v>64</v>
      </c>
    </row>
    <row r="32" spans="2:13" ht="14.5" customHeight="1" x14ac:dyDescent="0.3">
      <c r="C32" s="24" t="s">
        <v>12</v>
      </c>
      <c r="D32" s="31">
        <f>(FV_E/PV_E)^(1/t_E)-1</f>
        <v>0.28000000000000003</v>
      </c>
      <c r="F32" t="str">
        <f ca="1">_xlfn.FORMULATEXT(D32)</f>
        <v>=(FV_E/PV_E)^(1/t_E)-1</v>
      </c>
      <c r="I32" s="33" t="s">
        <v>36</v>
      </c>
      <c r="J32" s="33"/>
      <c r="K32" s="34" t="s">
        <v>82</v>
      </c>
      <c r="M32" s="33"/>
    </row>
    <row r="33" spans="2:12" ht="14.5" customHeight="1" x14ac:dyDescent="0.3">
      <c r="I33" s="34"/>
      <c r="J33" s="34"/>
      <c r="K33" s="34"/>
    </row>
    <row r="34" spans="2:12" ht="14.5" customHeight="1" x14ac:dyDescent="0.3">
      <c r="B34" s="24" t="s">
        <v>24</v>
      </c>
      <c r="C34" s="27" t="s">
        <v>7</v>
      </c>
      <c r="D34" s="25">
        <v>1</v>
      </c>
      <c r="F34" s="29" t="s">
        <v>25</v>
      </c>
      <c r="I34" s="34"/>
      <c r="J34" s="24" t="s">
        <v>66</v>
      </c>
      <c r="K34" s="39" t="s">
        <v>59</v>
      </c>
      <c r="L34" s="40" t="s">
        <v>80</v>
      </c>
    </row>
    <row r="35" spans="2:12" ht="14.5" customHeight="1" x14ac:dyDescent="0.3">
      <c r="C35" s="24" t="s">
        <v>12</v>
      </c>
      <c r="D35" s="28">
        <v>1</v>
      </c>
      <c r="F35" s="29" t="s">
        <v>43</v>
      </c>
      <c r="I35" s="34"/>
      <c r="J35" s="24" t="s">
        <v>66</v>
      </c>
      <c r="K35" s="39" t="s">
        <v>68</v>
      </c>
      <c r="L35" s="40" t="s">
        <v>73</v>
      </c>
    </row>
    <row r="36" spans="2:12" ht="14.5" customHeight="1" x14ac:dyDescent="0.3">
      <c r="C36" s="24" t="s">
        <v>8</v>
      </c>
      <c r="D36" s="25">
        <v>256</v>
      </c>
      <c r="F36" s="29" t="s">
        <v>26</v>
      </c>
      <c r="I36" s="34"/>
      <c r="J36" s="24" t="s">
        <v>66</v>
      </c>
      <c r="K36" s="39" t="s">
        <v>67</v>
      </c>
      <c r="L36" s="40" t="s">
        <v>64</v>
      </c>
    </row>
    <row r="37" spans="2:12" ht="14.5" customHeight="1" x14ac:dyDescent="0.3">
      <c r="C37" s="24" t="s">
        <v>31</v>
      </c>
      <c r="D37" s="26">
        <f>LN(FV_F/PV_F)/LN(1+r_F)</f>
        <v>8</v>
      </c>
      <c r="F37" t="str">
        <f ca="1">_xlfn.FORMULATEXT(D37)</f>
        <v>=LN(FV_F/PV_F)/LN(1+r_F)</v>
      </c>
      <c r="I37" s="33" t="s">
        <v>37</v>
      </c>
      <c r="J37" s="33"/>
      <c r="K37" s="34" t="s">
        <v>74</v>
      </c>
    </row>
    <row r="38" spans="2:12" ht="14.5" customHeight="1" x14ac:dyDescent="0.3">
      <c r="I38" s="34"/>
      <c r="J38" s="34"/>
      <c r="K38" s="34"/>
    </row>
    <row r="39" spans="2:12" ht="14.5" customHeight="1" x14ac:dyDescent="0.3">
      <c r="B39" s="23" t="s">
        <v>92</v>
      </c>
      <c r="K39" s="34"/>
    </row>
    <row r="40" spans="2:12" ht="14.5" customHeight="1" x14ac:dyDescent="0.3">
      <c r="I40" s="34"/>
      <c r="J40" s="24" t="s">
        <v>66</v>
      </c>
      <c r="K40" s="39" t="s">
        <v>75</v>
      </c>
      <c r="L40" s="40" t="s">
        <v>76</v>
      </c>
    </row>
    <row r="41" spans="2:12" ht="14.5" customHeight="1" x14ac:dyDescent="0.3">
      <c r="B41" s="24" t="s">
        <v>27</v>
      </c>
      <c r="C41" s="24" t="s">
        <v>28</v>
      </c>
      <c r="D41" s="28">
        <v>0.5</v>
      </c>
      <c r="F41" s="29" t="s">
        <v>29</v>
      </c>
      <c r="I41" s="34"/>
      <c r="J41" s="24" t="s">
        <v>66</v>
      </c>
      <c r="K41" s="39" t="s">
        <v>60</v>
      </c>
      <c r="L41" s="40" t="s">
        <v>65</v>
      </c>
    </row>
    <row r="42" spans="2:12" ht="14.5" customHeight="1" x14ac:dyDescent="0.3">
      <c r="C42" s="24" t="s">
        <v>31</v>
      </c>
      <c r="D42" s="25">
        <v>8</v>
      </c>
      <c r="F42" s="29" t="s">
        <v>44</v>
      </c>
      <c r="K42" s="34" t="s">
        <v>77</v>
      </c>
    </row>
    <row r="43" spans="2:12" ht="14.5" customHeight="1" x14ac:dyDescent="0.3">
      <c r="C43" s="24" t="s">
        <v>12</v>
      </c>
      <c r="D43" s="36">
        <f>(1+R_G)^(1/t_G)-1</f>
        <v>5.1989505508644118E-2</v>
      </c>
      <c r="F43" t="str">
        <f ca="1">_xlfn.FORMULATEXT(D43)</f>
        <v>=(1+R_G)^(1/t_G)-1</v>
      </c>
      <c r="I43" s="33" t="s">
        <v>52</v>
      </c>
      <c r="J43" s="33"/>
      <c r="K43" s="34"/>
    </row>
    <row r="44" spans="2:12" ht="14.5" customHeight="1" x14ac:dyDescent="0.3">
      <c r="K44" s="34"/>
    </row>
    <row r="45" spans="2:12" ht="14.5" customHeight="1" x14ac:dyDescent="0.3">
      <c r="B45" s="24" t="s">
        <v>45</v>
      </c>
      <c r="C45" s="24" t="s">
        <v>12</v>
      </c>
      <c r="D45" s="35">
        <f>D43</f>
        <v>5.1989505508644118E-2</v>
      </c>
      <c r="F45" s="29" t="s">
        <v>46</v>
      </c>
      <c r="J45" s="24" t="s">
        <v>66</v>
      </c>
      <c r="K45" s="39" t="s">
        <v>68</v>
      </c>
      <c r="L45" s="40" t="s">
        <v>73</v>
      </c>
    </row>
    <row r="46" spans="2:12" ht="14.5" customHeight="1" x14ac:dyDescent="0.3">
      <c r="C46" s="24" t="s">
        <v>31</v>
      </c>
      <c r="D46" s="25">
        <v>8</v>
      </c>
      <c r="F46" s="29" t="s">
        <v>47</v>
      </c>
      <c r="J46" s="24" t="s">
        <v>66</v>
      </c>
      <c r="K46" s="39" t="s">
        <v>60</v>
      </c>
      <c r="L46" s="40" t="s">
        <v>65</v>
      </c>
    </row>
    <row r="47" spans="2:12" ht="14.5" customHeight="1" x14ac:dyDescent="0.3">
      <c r="C47" s="24" t="s">
        <v>28</v>
      </c>
      <c r="D47" s="31">
        <f>(1+r_H)^t_H-1</f>
        <v>0.49999999999999911</v>
      </c>
      <c r="F47" t="str">
        <f ca="1">_xlfn.FORMULATEXT(D47)</f>
        <v>=(1+r_H)^t_H-1</v>
      </c>
      <c r="I47" s="33" t="s">
        <v>53</v>
      </c>
      <c r="J47" s="33"/>
      <c r="K47" s="34" t="s">
        <v>78</v>
      </c>
    </row>
    <row r="48" spans="2:12" ht="14.5" customHeight="1" x14ac:dyDescent="0.3">
      <c r="K48" s="34"/>
    </row>
    <row r="49" spans="2:12" ht="14.5" customHeight="1" x14ac:dyDescent="0.3">
      <c r="B49" s="24" t="s">
        <v>48</v>
      </c>
      <c r="C49" s="27" t="s">
        <v>7</v>
      </c>
      <c r="D49" s="25">
        <v>200</v>
      </c>
      <c r="F49" s="29" t="s">
        <v>50</v>
      </c>
      <c r="J49" s="24" t="s">
        <v>66</v>
      </c>
      <c r="K49" s="39" t="s">
        <v>59</v>
      </c>
      <c r="L49" s="40" t="s">
        <v>80</v>
      </c>
    </row>
    <row r="50" spans="2:12" ht="14.5" customHeight="1" x14ac:dyDescent="0.3">
      <c r="C50" s="24" t="s">
        <v>8</v>
      </c>
      <c r="D50" s="25">
        <v>256</v>
      </c>
      <c r="F50" s="29" t="s">
        <v>51</v>
      </c>
      <c r="J50" s="24" t="s">
        <v>66</v>
      </c>
      <c r="K50" s="39" t="s">
        <v>67</v>
      </c>
      <c r="L50" s="40" t="s">
        <v>64</v>
      </c>
    </row>
    <row r="51" spans="2:12" ht="14.5" customHeight="1" x14ac:dyDescent="0.3">
      <c r="C51" s="24" t="s">
        <v>28</v>
      </c>
      <c r="D51" s="31">
        <f>(FV_I-PV_I)/PV_I</f>
        <v>0.28000000000000003</v>
      </c>
      <c r="F51" t="str">
        <f ca="1">_xlfn.FORMULATEXT(D51)</f>
        <v>=(FV_I-PV_I)/PV_I</v>
      </c>
      <c r="I51" s="33" t="s">
        <v>54</v>
      </c>
      <c r="J51" s="33"/>
      <c r="K51" s="34" t="s">
        <v>79</v>
      </c>
    </row>
    <row r="52" spans="2:12" ht="14.5" customHeight="1" x14ac:dyDescent="0.3">
      <c r="K52" s="34"/>
    </row>
    <row r="53" spans="2:12" ht="14.5" customHeight="1" x14ac:dyDescent="0.3">
      <c r="B53" s="24" t="s">
        <v>55</v>
      </c>
      <c r="C53" s="24" t="s">
        <v>28</v>
      </c>
      <c r="D53" s="28">
        <f>D47</f>
        <v>0.49999999999999911</v>
      </c>
      <c r="F53" s="29" t="s">
        <v>58</v>
      </c>
      <c r="J53" s="24" t="s">
        <v>66</v>
      </c>
      <c r="K53" s="39" t="s">
        <v>75</v>
      </c>
      <c r="L53" s="40" t="s">
        <v>76</v>
      </c>
    </row>
    <row r="54" spans="2:12" ht="14.5" customHeight="1" x14ac:dyDescent="0.3">
      <c r="C54" s="24" t="s">
        <v>12</v>
      </c>
      <c r="D54" s="35">
        <f>D45</f>
        <v>5.1989505508644118E-2</v>
      </c>
      <c r="F54" s="29" t="s">
        <v>56</v>
      </c>
      <c r="J54" s="24" t="s">
        <v>66</v>
      </c>
      <c r="K54" s="39" t="s">
        <v>68</v>
      </c>
      <c r="L54" s="40" t="s">
        <v>73</v>
      </c>
    </row>
    <row r="55" spans="2:12" ht="14.5" customHeight="1" x14ac:dyDescent="0.3">
      <c r="C55" s="24" t="s">
        <v>31</v>
      </c>
      <c r="D55" s="38">
        <f>LN(1+RR_J)/LN(1+r_J)</f>
        <v>7.9999999999999893</v>
      </c>
      <c r="F55" t="str">
        <f ca="1">_xlfn.FORMULATEXT(D55)</f>
        <v>=LN(1+RR_J)/LN(1+r_J)</v>
      </c>
      <c r="I55" s="33" t="s">
        <v>57</v>
      </c>
      <c r="J55" s="33"/>
      <c r="K55" s="34" t="s">
        <v>81</v>
      </c>
    </row>
    <row r="56" spans="2:12" ht="14.5" customHeight="1" x14ac:dyDescent="0.3">
      <c r="K56" s="34"/>
    </row>
    <row r="57" spans="2:12" ht="13" x14ac:dyDescent="0.3">
      <c r="B57" s="23" t="s">
        <v>83</v>
      </c>
    </row>
    <row r="59" spans="2:12" ht="13" x14ac:dyDescent="0.3">
      <c r="B59" s="24" t="s">
        <v>85</v>
      </c>
      <c r="C59" s="24" t="s">
        <v>12</v>
      </c>
      <c r="D59" s="28">
        <v>0.12</v>
      </c>
      <c r="F59" s="29" t="s">
        <v>86</v>
      </c>
      <c r="J59" s="24" t="s">
        <v>66</v>
      </c>
      <c r="K59" s="39" t="s">
        <v>68</v>
      </c>
      <c r="L59" s="40" t="s">
        <v>73</v>
      </c>
    </row>
    <row r="60" spans="2:12" ht="14" x14ac:dyDescent="0.3">
      <c r="C60" s="24" t="s">
        <v>84</v>
      </c>
      <c r="D60" s="37">
        <f>LN(2)/LN(1+r_K)</f>
        <v>6.1162553741996994</v>
      </c>
      <c r="F60" t="str">
        <f ca="1">_xlfn.FORMULATEXT(D60)</f>
        <v>=LN(2)/LN(1+r_K)</v>
      </c>
      <c r="I60" s="33" t="s">
        <v>87</v>
      </c>
      <c r="J60" s="33"/>
      <c r="K60" s="34" t="s">
        <v>88</v>
      </c>
    </row>
    <row r="61" spans="2:12" x14ac:dyDescent="0.25">
      <c r="C61" s="41" t="s">
        <v>89</v>
      </c>
      <c r="D61" s="42">
        <f>72/(r_K*100)</f>
        <v>6</v>
      </c>
      <c r="F61" t="str">
        <f ca="1">_xlfn.FORMULATEXT(D61)</f>
        <v>=72/(r_K*100)</v>
      </c>
    </row>
  </sheetData>
  <hyperlinks>
    <hyperlink ref="B5" r:id="rId1" xr:uid="{E3988060-C8E7-42F5-8691-23A09E1F2CB3}"/>
    <hyperlink ref="K5" r:id="rId2" xr:uid="{DF7EC0D6-8D41-4D58-AB14-0C26362E98AC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AC74"/>
  <sheetViews>
    <sheetView showGridLines="0" zoomScaleNormal="100" workbookViewId="0">
      <selection activeCell="AC6" sqref="AC6"/>
    </sheetView>
  </sheetViews>
  <sheetFormatPr defaultColWidth="9.08984375" defaultRowHeight="13" x14ac:dyDescent="0.3"/>
  <cols>
    <col min="1" max="1" width="6.08984375" style="1" customWidth="1"/>
    <col min="2" max="17" width="4" style="1" customWidth="1"/>
    <col min="18" max="16384" width="9.08984375" style="1"/>
  </cols>
  <sheetData>
    <row r="2" spans="2:29" ht="14.5" x14ac:dyDescent="0.35">
      <c r="B2" s="18" t="s">
        <v>6</v>
      </c>
    </row>
    <row r="3" spans="2:29" x14ac:dyDescent="0.3">
      <c r="B3" s="21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1" t="s">
        <v>5</v>
      </c>
      <c r="Y3" s="20"/>
      <c r="Z3"/>
      <c r="AA3"/>
      <c r="AB3"/>
      <c r="AC3" s="20"/>
    </row>
    <row r="4" spans="2:29" x14ac:dyDescent="0.3">
      <c r="B4" s="20"/>
      <c r="C4"/>
      <c r="D4"/>
      <c r="E4"/>
      <c r="L4" s="20"/>
      <c r="Y4" s="20"/>
      <c r="Z4"/>
      <c r="AA4"/>
      <c r="AB4"/>
      <c r="AC4" s="20"/>
    </row>
    <row r="5" spans="2:29" ht="14.5" x14ac:dyDescent="0.35">
      <c r="B5" s="18" t="s">
        <v>2</v>
      </c>
    </row>
    <row r="6" spans="2:29" ht="13.5" customHeight="1" x14ac:dyDescent="0.35">
      <c r="B6" s="19" t="s">
        <v>3</v>
      </c>
    </row>
    <row r="7" spans="2:29" ht="13.5" customHeight="1" x14ac:dyDescent="0.35">
      <c r="B7" s="19"/>
    </row>
    <row r="8" spans="2:29" ht="13.5" customHeight="1" x14ac:dyDescent="0.35">
      <c r="B8" s="19"/>
    </row>
    <row r="9" spans="2:29" ht="20.25" customHeight="1" x14ac:dyDescent="0.45">
      <c r="B9" s="17" t="s">
        <v>1</v>
      </c>
    </row>
    <row r="10" spans="2:29" ht="20.25" customHeight="1" thickBot="1" x14ac:dyDescent="0.35"/>
    <row r="11" spans="2:29" ht="10" customHeight="1" thickBot="1" x14ac:dyDescent="0.6">
      <c r="B11" s="2"/>
      <c r="C11" s="70">
        <v>1</v>
      </c>
      <c r="D11" s="72">
        <v>3</v>
      </c>
      <c r="E11" s="73"/>
      <c r="F11" s="78">
        <v>5</v>
      </c>
      <c r="G11" s="79"/>
      <c r="H11" s="79"/>
      <c r="I11" s="80"/>
      <c r="J11" s="43">
        <v>8</v>
      </c>
      <c r="K11" s="44"/>
      <c r="L11" s="44"/>
      <c r="M11" s="44"/>
      <c r="N11" s="44"/>
      <c r="O11" s="44"/>
      <c r="P11" s="44"/>
      <c r="Q11" s="45"/>
    </row>
    <row r="12" spans="2:29" ht="10" customHeight="1" thickBot="1" x14ac:dyDescent="0.35">
      <c r="B12" s="3"/>
      <c r="C12" s="71"/>
      <c r="D12" s="74"/>
      <c r="E12" s="75"/>
      <c r="F12" s="81"/>
      <c r="G12" s="82"/>
      <c r="H12" s="82"/>
      <c r="I12" s="83"/>
      <c r="J12" s="46"/>
      <c r="K12" s="47"/>
      <c r="L12" s="47"/>
      <c r="M12" s="47"/>
      <c r="N12" s="47"/>
      <c r="O12" s="47"/>
      <c r="P12" s="47"/>
      <c r="Q12" s="48"/>
    </row>
    <row r="13" spans="2:29" ht="10" customHeight="1" x14ac:dyDescent="0.3">
      <c r="B13" s="96">
        <v>2</v>
      </c>
      <c r="C13" s="97"/>
      <c r="D13" s="74"/>
      <c r="E13" s="75"/>
      <c r="F13" s="81"/>
      <c r="G13" s="82"/>
      <c r="H13" s="82"/>
      <c r="I13" s="83"/>
      <c r="J13" s="46"/>
      <c r="K13" s="47"/>
      <c r="L13" s="47"/>
      <c r="M13" s="47"/>
      <c r="N13" s="47"/>
      <c r="O13" s="47"/>
      <c r="P13" s="47"/>
      <c r="Q13" s="48"/>
    </row>
    <row r="14" spans="2:29" ht="10" customHeight="1" thickBot="1" x14ac:dyDescent="0.35">
      <c r="B14" s="98"/>
      <c r="C14" s="99"/>
      <c r="D14" s="76"/>
      <c r="E14" s="77"/>
      <c r="F14" s="81"/>
      <c r="G14" s="82"/>
      <c r="H14" s="82"/>
      <c r="I14" s="83"/>
      <c r="J14" s="46"/>
      <c r="K14" s="47"/>
      <c r="L14" s="47"/>
      <c r="M14" s="47"/>
      <c r="N14" s="47"/>
      <c r="O14" s="47"/>
      <c r="P14" s="47"/>
      <c r="Q14" s="48"/>
    </row>
    <row r="15" spans="2:29" ht="10" customHeight="1" x14ac:dyDescent="0.3">
      <c r="B15" s="87">
        <v>4</v>
      </c>
      <c r="C15" s="88"/>
      <c r="D15" s="88"/>
      <c r="E15" s="89"/>
      <c r="F15" s="81"/>
      <c r="G15" s="82"/>
      <c r="H15" s="82"/>
      <c r="I15" s="83"/>
      <c r="J15" s="46"/>
      <c r="K15" s="47"/>
      <c r="L15" s="47"/>
      <c r="M15" s="47"/>
      <c r="N15" s="47"/>
      <c r="O15" s="47"/>
      <c r="P15" s="47"/>
      <c r="Q15" s="48"/>
    </row>
    <row r="16" spans="2:29" ht="10" customHeight="1" x14ac:dyDescent="0.3">
      <c r="B16" s="90"/>
      <c r="C16" s="91"/>
      <c r="D16" s="91"/>
      <c r="E16" s="92"/>
      <c r="F16" s="81"/>
      <c r="G16" s="82"/>
      <c r="H16" s="82"/>
      <c r="I16" s="83"/>
      <c r="J16" s="46"/>
      <c r="K16" s="47"/>
      <c r="L16" s="47"/>
      <c r="M16" s="47"/>
      <c r="N16" s="47"/>
      <c r="O16" s="47"/>
      <c r="P16" s="47"/>
      <c r="Q16" s="48"/>
    </row>
    <row r="17" spans="1:17" ht="10" customHeight="1" x14ac:dyDescent="0.3">
      <c r="B17" s="90"/>
      <c r="C17" s="91"/>
      <c r="D17" s="91"/>
      <c r="E17" s="92"/>
      <c r="F17" s="81"/>
      <c r="G17" s="82"/>
      <c r="H17" s="82"/>
      <c r="I17" s="83"/>
      <c r="J17" s="46"/>
      <c r="K17" s="47"/>
      <c r="L17" s="47"/>
      <c r="M17" s="47"/>
      <c r="N17" s="47"/>
      <c r="O17" s="47"/>
      <c r="P17" s="47"/>
      <c r="Q17" s="48"/>
    </row>
    <row r="18" spans="1:17" ht="10" customHeight="1" thickBot="1" x14ac:dyDescent="0.35">
      <c r="B18" s="93"/>
      <c r="C18" s="94"/>
      <c r="D18" s="94"/>
      <c r="E18" s="95"/>
      <c r="F18" s="84"/>
      <c r="G18" s="85"/>
      <c r="H18" s="85"/>
      <c r="I18" s="86"/>
      <c r="J18" s="46"/>
      <c r="K18" s="47"/>
      <c r="L18" s="47"/>
      <c r="M18" s="47"/>
      <c r="N18" s="47"/>
      <c r="O18" s="47"/>
      <c r="P18" s="47"/>
      <c r="Q18" s="48"/>
    </row>
    <row r="19" spans="1:17" ht="10" customHeight="1" x14ac:dyDescent="0.3">
      <c r="B19" s="52">
        <v>6</v>
      </c>
      <c r="C19" s="53"/>
      <c r="D19" s="53"/>
      <c r="E19" s="53"/>
      <c r="F19" s="53"/>
      <c r="G19" s="53"/>
      <c r="H19" s="53"/>
      <c r="I19" s="54"/>
      <c r="J19" s="46"/>
      <c r="K19" s="47"/>
      <c r="L19" s="47"/>
      <c r="M19" s="47"/>
      <c r="N19" s="47"/>
      <c r="O19" s="47"/>
      <c r="P19" s="47"/>
      <c r="Q19" s="48"/>
    </row>
    <row r="20" spans="1:17" ht="10" customHeight="1" x14ac:dyDescent="0.3">
      <c r="B20" s="55"/>
      <c r="C20" s="56"/>
      <c r="D20" s="56"/>
      <c r="E20" s="56"/>
      <c r="F20" s="56"/>
      <c r="G20" s="56"/>
      <c r="H20" s="56"/>
      <c r="I20" s="57"/>
      <c r="J20" s="46"/>
      <c r="K20" s="47"/>
      <c r="L20" s="47"/>
      <c r="M20" s="47"/>
      <c r="N20" s="47"/>
      <c r="O20" s="47"/>
      <c r="P20" s="47"/>
      <c r="Q20" s="48"/>
    </row>
    <row r="21" spans="1:17" ht="10" customHeight="1" x14ac:dyDescent="0.3">
      <c r="B21" s="55"/>
      <c r="C21" s="56"/>
      <c r="D21" s="56"/>
      <c r="E21" s="56"/>
      <c r="F21" s="56"/>
      <c r="G21" s="56"/>
      <c r="H21" s="56"/>
      <c r="I21" s="57"/>
      <c r="J21" s="46"/>
      <c r="K21" s="47"/>
      <c r="L21" s="47"/>
      <c r="M21" s="47"/>
      <c r="N21" s="47"/>
      <c r="O21" s="47"/>
      <c r="P21" s="47"/>
      <c r="Q21" s="48"/>
    </row>
    <row r="22" spans="1:17" ht="10" customHeight="1" x14ac:dyDescent="0.3">
      <c r="B22" s="55"/>
      <c r="C22" s="56"/>
      <c r="D22" s="56"/>
      <c r="E22" s="56"/>
      <c r="F22" s="56"/>
      <c r="G22" s="56"/>
      <c r="H22" s="56"/>
      <c r="I22" s="57"/>
      <c r="J22" s="46"/>
      <c r="K22" s="47"/>
      <c r="L22" s="47"/>
      <c r="M22" s="47"/>
      <c r="N22" s="47"/>
      <c r="O22" s="47"/>
      <c r="P22" s="47"/>
      <c r="Q22" s="48"/>
    </row>
    <row r="23" spans="1:17" ht="10" customHeight="1" x14ac:dyDescent="0.3">
      <c r="B23" s="55"/>
      <c r="C23" s="56"/>
      <c r="D23" s="56"/>
      <c r="E23" s="56"/>
      <c r="F23" s="56"/>
      <c r="G23" s="56"/>
      <c r="H23" s="56"/>
      <c r="I23" s="57"/>
      <c r="J23" s="46"/>
      <c r="K23" s="47"/>
      <c r="L23" s="47"/>
      <c r="M23" s="47"/>
      <c r="N23" s="47"/>
      <c r="O23" s="47"/>
      <c r="P23" s="47"/>
      <c r="Q23" s="48"/>
    </row>
    <row r="24" spans="1:17" ht="10" customHeight="1" x14ac:dyDescent="0.3">
      <c r="B24" s="55"/>
      <c r="C24" s="56"/>
      <c r="D24" s="56"/>
      <c r="E24" s="56"/>
      <c r="F24" s="56"/>
      <c r="G24" s="56"/>
      <c r="H24" s="56"/>
      <c r="I24" s="57"/>
      <c r="J24" s="46"/>
      <c r="K24" s="47"/>
      <c r="L24" s="47"/>
      <c r="M24" s="47"/>
      <c r="N24" s="47"/>
      <c r="O24" s="47"/>
      <c r="P24" s="47"/>
      <c r="Q24" s="48"/>
    </row>
    <row r="25" spans="1:17" ht="10" customHeight="1" x14ac:dyDescent="0.3">
      <c r="B25" s="55"/>
      <c r="C25" s="56"/>
      <c r="D25" s="56"/>
      <c r="E25" s="56"/>
      <c r="F25" s="56"/>
      <c r="G25" s="56"/>
      <c r="H25" s="56"/>
      <c r="I25" s="57"/>
      <c r="J25" s="46"/>
      <c r="K25" s="47"/>
      <c r="L25" s="47"/>
      <c r="M25" s="47"/>
      <c r="N25" s="47"/>
      <c r="O25" s="47"/>
      <c r="P25" s="47"/>
      <c r="Q25" s="48"/>
    </row>
    <row r="26" spans="1:17" ht="10" customHeight="1" thickBot="1" x14ac:dyDescent="0.35">
      <c r="B26" s="58"/>
      <c r="C26" s="59"/>
      <c r="D26" s="59"/>
      <c r="E26" s="59"/>
      <c r="F26" s="59"/>
      <c r="G26" s="59"/>
      <c r="H26" s="59"/>
      <c r="I26" s="60"/>
      <c r="J26" s="46"/>
      <c r="K26" s="47"/>
      <c r="L26" s="47"/>
      <c r="M26" s="47"/>
      <c r="N26" s="47"/>
      <c r="O26" s="47"/>
      <c r="P26" s="47"/>
      <c r="Q26" s="48"/>
    </row>
    <row r="27" spans="1:17" ht="10" customHeight="1" x14ac:dyDescent="0.3">
      <c r="B27" s="61">
        <v>7</v>
      </c>
      <c r="C27" s="62"/>
      <c r="D27" s="62"/>
      <c r="E27" s="62"/>
      <c r="F27" s="62"/>
      <c r="G27" s="62"/>
      <c r="H27" s="62"/>
      <c r="I27" s="63"/>
      <c r="J27" s="46"/>
      <c r="K27" s="47"/>
      <c r="L27" s="47"/>
      <c r="M27" s="47"/>
      <c r="N27" s="47"/>
      <c r="O27" s="47"/>
      <c r="P27" s="47"/>
      <c r="Q27" s="48"/>
    </row>
    <row r="28" spans="1:17" ht="10" customHeight="1" x14ac:dyDescent="0.3">
      <c r="B28" s="64"/>
      <c r="C28" s="65"/>
      <c r="D28" s="65"/>
      <c r="E28" s="65"/>
      <c r="F28" s="65"/>
      <c r="G28" s="65"/>
      <c r="H28" s="65"/>
      <c r="I28" s="66"/>
      <c r="J28" s="46"/>
      <c r="K28" s="47"/>
      <c r="L28" s="47"/>
      <c r="M28" s="47"/>
      <c r="N28" s="47"/>
      <c r="O28" s="47"/>
      <c r="P28" s="47"/>
      <c r="Q28" s="48"/>
    </row>
    <row r="29" spans="1:17" ht="10" customHeight="1" x14ac:dyDescent="0.3">
      <c r="B29" s="64"/>
      <c r="C29" s="65"/>
      <c r="D29" s="65"/>
      <c r="E29" s="65"/>
      <c r="F29" s="65"/>
      <c r="G29" s="65"/>
      <c r="H29" s="65"/>
      <c r="I29" s="66"/>
      <c r="J29" s="46"/>
      <c r="K29" s="47"/>
      <c r="L29" s="47"/>
      <c r="M29" s="47"/>
      <c r="N29" s="47"/>
      <c r="O29" s="47"/>
      <c r="P29" s="47"/>
      <c r="Q29" s="48"/>
    </row>
    <row r="30" spans="1:17" ht="10" customHeight="1" x14ac:dyDescent="0.3">
      <c r="A30" s="1" t="s">
        <v>0</v>
      </c>
      <c r="B30" s="64"/>
      <c r="C30" s="65"/>
      <c r="D30" s="65"/>
      <c r="E30" s="65"/>
      <c r="F30" s="65"/>
      <c r="G30" s="65"/>
      <c r="H30" s="65"/>
      <c r="I30" s="66"/>
      <c r="J30" s="46"/>
      <c r="K30" s="47"/>
      <c r="L30" s="47"/>
      <c r="M30" s="47"/>
      <c r="N30" s="47"/>
      <c r="O30" s="47"/>
      <c r="P30" s="47"/>
      <c r="Q30" s="48"/>
    </row>
    <row r="31" spans="1:17" ht="10" customHeight="1" x14ac:dyDescent="0.3">
      <c r="B31" s="64"/>
      <c r="C31" s="65"/>
      <c r="D31" s="65"/>
      <c r="E31" s="65"/>
      <c r="F31" s="65"/>
      <c r="G31" s="65"/>
      <c r="H31" s="65"/>
      <c r="I31" s="66"/>
      <c r="J31" s="46"/>
      <c r="K31" s="47"/>
      <c r="L31" s="47"/>
      <c r="M31" s="47"/>
      <c r="N31" s="47"/>
      <c r="O31" s="47"/>
      <c r="P31" s="47"/>
      <c r="Q31" s="48"/>
    </row>
    <row r="32" spans="1:17" ht="10" customHeight="1" x14ac:dyDescent="0.3">
      <c r="B32" s="64"/>
      <c r="C32" s="65"/>
      <c r="D32" s="65"/>
      <c r="E32" s="65"/>
      <c r="F32" s="65"/>
      <c r="G32" s="65"/>
      <c r="H32" s="65"/>
      <c r="I32" s="66"/>
      <c r="J32" s="46"/>
      <c r="K32" s="47"/>
      <c r="L32" s="47"/>
      <c r="M32" s="47"/>
      <c r="N32" s="47"/>
      <c r="O32" s="47"/>
      <c r="P32" s="47"/>
      <c r="Q32" s="48"/>
    </row>
    <row r="33" spans="2:17" ht="10" customHeight="1" x14ac:dyDescent="0.3">
      <c r="B33" s="64"/>
      <c r="C33" s="65"/>
      <c r="D33" s="65"/>
      <c r="E33" s="65"/>
      <c r="F33" s="65"/>
      <c r="G33" s="65"/>
      <c r="H33" s="65"/>
      <c r="I33" s="66"/>
      <c r="J33" s="46"/>
      <c r="K33" s="47"/>
      <c r="L33" s="47"/>
      <c r="M33" s="47"/>
      <c r="N33" s="47"/>
      <c r="O33" s="47"/>
      <c r="P33" s="47"/>
      <c r="Q33" s="48"/>
    </row>
    <row r="34" spans="2:17" ht="10" customHeight="1" x14ac:dyDescent="0.3">
      <c r="B34" s="64"/>
      <c r="C34" s="65"/>
      <c r="D34" s="65"/>
      <c r="E34" s="65"/>
      <c r="F34" s="65"/>
      <c r="G34" s="65"/>
      <c r="H34" s="65"/>
      <c r="I34" s="66"/>
      <c r="J34" s="46"/>
      <c r="K34" s="47"/>
      <c r="L34" s="47"/>
      <c r="M34" s="47"/>
      <c r="N34" s="47"/>
      <c r="O34" s="47"/>
      <c r="P34" s="47"/>
      <c r="Q34" s="48"/>
    </row>
    <row r="35" spans="2:17" ht="10" customHeight="1" x14ac:dyDescent="0.3">
      <c r="B35" s="64"/>
      <c r="C35" s="65"/>
      <c r="D35" s="65"/>
      <c r="E35" s="65"/>
      <c r="F35" s="65"/>
      <c r="G35" s="65"/>
      <c r="H35" s="65"/>
      <c r="I35" s="66"/>
      <c r="J35" s="46"/>
      <c r="K35" s="47"/>
      <c r="L35" s="47"/>
      <c r="M35" s="47"/>
      <c r="N35" s="47"/>
      <c r="O35" s="47"/>
      <c r="P35" s="47"/>
      <c r="Q35" s="48"/>
    </row>
    <row r="36" spans="2:17" ht="10" customHeight="1" x14ac:dyDescent="0.3">
      <c r="B36" s="64"/>
      <c r="C36" s="65"/>
      <c r="D36" s="65"/>
      <c r="E36" s="65"/>
      <c r="F36" s="65"/>
      <c r="G36" s="65"/>
      <c r="H36" s="65"/>
      <c r="I36" s="66"/>
      <c r="J36" s="46"/>
      <c r="K36" s="47"/>
      <c r="L36" s="47"/>
      <c r="M36" s="47"/>
      <c r="N36" s="47"/>
      <c r="O36" s="47"/>
      <c r="P36" s="47"/>
      <c r="Q36" s="48"/>
    </row>
    <row r="37" spans="2:17" ht="10" customHeight="1" x14ac:dyDescent="0.3">
      <c r="B37" s="64"/>
      <c r="C37" s="65"/>
      <c r="D37" s="65"/>
      <c r="E37" s="65"/>
      <c r="F37" s="65"/>
      <c r="G37" s="65"/>
      <c r="H37" s="65"/>
      <c r="I37" s="66"/>
      <c r="J37" s="46"/>
      <c r="K37" s="47"/>
      <c r="L37" s="47"/>
      <c r="M37" s="47"/>
      <c r="N37" s="47"/>
      <c r="O37" s="47"/>
      <c r="P37" s="47"/>
      <c r="Q37" s="48"/>
    </row>
    <row r="38" spans="2:17" ht="10" customHeight="1" x14ac:dyDescent="0.3">
      <c r="B38" s="64"/>
      <c r="C38" s="65"/>
      <c r="D38" s="65"/>
      <c r="E38" s="65"/>
      <c r="F38" s="65"/>
      <c r="G38" s="65"/>
      <c r="H38" s="65"/>
      <c r="I38" s="66"/>
      <c r="J38" s="46"/>
      <c r="K38" s="47"/>
      <c r="L38" s="47"/>
      <c r="M38" s="47"/>
      <c r="N38" s="47"/>
      <c r="O38" s="47"/>
      <c r="P38" s="47"/>
      <c r="Q38" s="48"/>
    </row>
    <row r="39" spans="2:17" ht="10" customHeight="1" x14ac:dyDescent="0.3">
      <c r="B39" s="64"/>
      <c r="C39" s="65"/>
      <c r="D39" s="65"/>
      <c r="E39" s="65"/>
      <c r="F39" s="65"/>
      <c r="G39" s="65"/>
      <c r="H39" s="65"/>
      <c r="I39" s="66"/>
      <c r="J39" s="46"/>
      <c r="K39" s="47"/>
      <c r="L39" s="47"/>
      <c r="M39" s="47"/>
      <c r="N39" s="47"/>
      <c r="O39" s="47"/>
      <c r="P39" s="47"/>
      <c r="Q39" s="48"/>
    </row>
    <row r="40" spans="2:17" ht="10" customHeight="1" x14ac:dyDescent="0.3">
      <c r="B40" s="64"/>
      <c r="C40" s="65"/>
      <c r="D40" s="65"/>
      <c r="E40" s="65"/>
      <c r="F40" s="65"/>
      <c r="G40" s="65"/>
      <c r="H40" s="65"/>
      <c r="I40" s="66"/>
      <c r="J40" s="46"/>
      <c r="K40" s="47"/>
      <c r="L40" s="47"/>
      <c r="M40" s="47"/>
      <c r="N40" s="47"/>
      <c r="O40" s="47"/>
      <c r="P40" s="47"/>
      <c r="Q40" s="48"/>
    </row>
    <row r="41" spans="2:17" ht="10" customHeight="1" x14ac:dyDescent="0.3">
      <c r="B41" s="64"/>
      <c r="C41" s="65"/>
      <c r="D41" s="65"/>
      <c r="E41" s="65"/>
      <c r="F41" s="65"/>
      <c r="G41" s="65"/>
      <c r="H41" s="65"/>
      <c r="I41" s="66"/>
      <c r="J41" s="46"/>
      <c r="K41" s="47"/>
      <c r="L41" s="47"/>
      <c r="M41" s="47"/>
      <c r="N41" s="47"/>
      <c r="O41" s="47"/>
      <c r="P41" s="47"/>
      <c r="Q41" s="48"/>
    </row>
    <row r="42" spans="2:17" ht="10" customHeight="1" thickBot="1" x14ac:dyDescent="0.35">
      <c r="B42" s="67"/>
      <c r="C42" s="68"/>
      <c r="D42" s="68"/>
      <c r="E42" s="68"/>
      <c r="F42" s="68"/>
      <c r="G42" s="68"/>
      <c r="H42" s="68"/>
      <c r="I42" s="69"/>
      <c r="J42" s="49"/>
      <c r="K42" s="50"/>
      <c r="L42" s="50"/>
      <c r="M42" s="50"/>
      <c r="N42" s="50"/>
      <c r="O42" s="50"/>
      <c r="P42" s="50"/>
      <c r="Q42" s="51"/>
    </row>
    <row r="43" spans="2:17" ht="10" customHeight="1" thickBot="1" x14ac:dyDescent="0.35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/>
    </row>
    <row r="44" spans="2:17" ht="10" customHeight="1" thickBot="1" x14ac:dyDescent="0.3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2:17" ht="10" customHeight="1" thickBot="1" x14ac:dyDescent="0.3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2:17" ht="10" customHeight="1" thickBot="1" x14ac:dyDescent="0.3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2:17" ht="10" customHeight="1" thickBot="1" x14ac:dyDescent="0.3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2:17" ht="10" customHeight="1" thickBot="1" x14ac:dyDescent="0.3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2:17" ht="10" customHeight="1" thickBot="1" x14ac:dyDescent="0.3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2:17" ht="10" customHeight="1" thickBot="1" x14ac:dyDescent="0.3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2:17" ht="10" customHeight="1" thickBot="1" x14ac:dyDescent="0.3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2:17" ht="10" customHeight="1" thickBot="1" x14ac:dyDescent="0.3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2:17" ht="10" customHeight="1" thickBot="1" x14ac:dyDescent="0.3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2:17" ht="10" customHeight="1" thickBot="1" x14ac:dyDescent="0.35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2:17" ht="10" customHeight="1" thickBot="1" x14ac:dyDescent="0.35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8"/>
    </row>
    <row r="56" spans="2:17" ht="10" customHeight="1" thickBot="1" x14ac:dyDescent="0.35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8"/>
    </row>
    <row r="57" spans="2:17" ht="10" customHeight="1" thickBot="1" x14ac:dyDescent="0.35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</row>
    <row r="58" spans="2:17" ht="10" customHeight="1" thickBot="1" x14ac:dyDescent="0.35">
      <c r="B58" s="6"/>
      <c r="C58" s="7"/>
      <c r="D58" s="7"/>
      <c r="E58" s="7"/>
      <c r="F58" s="7"/>
      <c r="G58" s="7"/>
      <c r="H58" s="7"/>
      <c r="I58" s="9"/>
      <c r="J58" s="10"/>
      <c r="K58" s="7"/>
      <c r="L58" s="7"/>
      <c r="M58" s="7"/>
      <c r="N58" s="7"/>
      <c r="O58" s="7"/>
      <c r="P58" s="7"/>
      <c r="Q58" s="8"/>
    </row>
    <row r="59" spans="2:17" ht="10" customHeight="1" thickBot="1" x14ac:dyDescent="0.35">
      <c r="B59" s="6"/>
      <c r="C59" s="7"/>
      <c r="D59" s="7"/>
      <c r="E59" s="7"/>
      <c r="F59" s="7"/>
      <c r="G59" s="7"/>
      <c r="H59" s="7"/>
      <c r="I59" s="11"/>
      <c r="J59" s="12"/>
      <c r="K59" s="7"/>
      <c r="L59" s="7"/>
      <c r="M59" s="7"/>
      <c r="N59" s="7"/>
      <c r="O59" s="7"/>
      <c r="P59" s="7"/>
      <c r="Q59" s="8"/>
    </row>
    <row r="60" spans="2:17" ht="10" customHeight="1" thickBot="1" x14ac:dyDescent="0.35"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"/>
    </row>
    <row r="61" spans="2:17" ht="10" customHeight="1" thickBot="1" x14ac:dyDescent="0.35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</row>
    <row r="62" spans="2:17" ht="10" customHeight="1" thickBot="1" x14ac:dyDescent="0.35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/>
    </row>
    <row r="63" spans="2:17" ht="10" customHeight="1" thickBot="1" x14ac:dyDescent="0.35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8"/>
    </row>
    <row r="64" spans="2:17" ht="10" customHeight="1" thickBot="1" x14ac:dyDescent="0.35"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8"/>
    </row>
    <row r="65" spans="2:17" ht="10" customHeight="1" thickBot="1" x14ac:dyDescent="0.35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8"/>
    </row>
    <row r="66" spans="2:17" ht="10" customHeight="1" thickBot="1" x14ac:dyDescent="0.35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8"/>
    </row>
    <row r="67" spans="2:17" ht="10" customHeight="1" thickBot="1" x14ac:dyDescent="0.35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8"/>
    </row>
    <row r="68" spans="2:17" ht="10" customHeight="1" thickBot="1" x14ac:dyDescent="0.35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8"/>
    </row>
    <row r="69" spans="2:17" ht="10" customHeight="1" thickBot="1" x14ac:dyDescent="0.35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/>
    </row>
    <row r="70" spans="2:17" ht="10" customHeight="1" thickBot="1" x14ac:dyDescent="0.35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8"/>
    </row>
    <row r="71" spans="2:17" ht="10" customHeight="1" thickBot="1" x14ac:dyDescent="0.35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8"/>
    </row>
    <row r="72" spans="2:17" ht="10" customHeight="1" thickBot="1" x14ac:dyDescent="0.35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  <row r="73" spans="2:17" ht="10" customHeight="1" thickBot="1" x14ac:dyDescent="0.35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/>
    </row>
    <row r="74" spans="2:17" ht="10" customHeight="1" thickBot="1" x14ac:dyDescent="0.35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</row>
  </sheetData>
  <mergeCells count="8">
    <mergeCell ref="J11:Q42"/>
    <mergeCell ref="B19:I26"/>
    <mergeCell ref="B27:I42"/>
    <mergeCell ref="C11:C12"/>
    <mergeCell ref="D11:E14"/>
    <mergeCell ref="F11:I18"/>
    <mergeCell ref="B15:E18"/>
    <mergeCell ref="B13:C14"/>
  </mergeCells>
  <hyperlinks>
    <hyperlink ref="B3" r:id="rId1" xr:uid="{00000000-0004-0000-0000-000000000000}"/>
    <hyperlink ref="L3" r:id="rId2" xr:uid="{00000000-0004-0000-0000-000001000000}"/>
  </hyperlinks>
  <pageMargins left="0.75" right="0.75" top="1" bottom="1" header="0.5" footer="0.5"/>
  <pageSetup paperSize="9" orientation="portrait" horizontalDpi="1200" verticalDpi="1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Calculations</vt:lpstr>
      <vt:lpstr>Doubling</vt:lpstr>
      <vt:lpstr>FV_B</vt:lpstr>
      <vt:lpstr>FV_D</vt:lpstr>
      <vt:lpstr>FV_E</vt:lpstr>
      <vt:lpstr>FV_F</vt:lpstr>
      <vt:lpstr>FV_I</vt:lpstr>
      <vt:lpstr>PV_A</vt:lpstr>
      <vt:lpstr>PV_C</vt:lpstr>
      <vt:lpstr>PV_E</vt:lpstr>
      <vt:lpstr>PV_F</vt:lpstr>
      <vt:lpstr>PV_I</vt:lpstr>
      <vt:lpstr>r_C</vt:lpstr>
      <vt:lpstr>r_D</vt:lpstr>
      <vt:lpstr>r_F</vt:lpstr>
      <vt:lpstr>R_G</vt:lpstr>
      <vt:lpstr>r_H</vt:lpstr>
      <vt:lpstr>r_J</vt:lpstr>
      <vt:lpstr>r_K</vt:lpstr>
      <vt:lpstr>RR_J</vt:lpstr>
      <vt:lpstr>t_A</vt:lpstr>
      <vt:lpstr>t_B</vt:lpstr>
      <vt:lpstr>t_C</vt:lpstr>
      <vt:lpstr>t_D</vt:lpstr>
      <vt:lpstr>t_E</vt:lpstr>
      <vt:lpstr>t_G</vt:lpstr>
      <vt:lpstr>t_H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Enright</dc:creator>
  <cp:lastModifiedBy>Niall Enright</cp:lastModifiedBy>
  <cp:lastPrinted>2016-11-27T13:17:41Z</cp:lastPrinted>
  <dcterms:created xsi:type="dcterms:W3CDTF">2012-08-20T07:39:51Z</dcterms:created>
  <dcterms:modified xsi:type="dcterms:W3CDTF">2020-10-23T14:31:47Z</dcterms:modified>
</cp:coreProperties>
</file>